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Неналоговые доходы Б" sheetId="1" r:id="rId1"/>
    <sheet name="Сводный финансовый баланс Б" sheetId="2" r:id="rId2"/>
  </sheets>
  <definedNames/>
  <calcPr fullCalcOnLoad="1"/>
</workbook>
</file>

<file path=xl/sharedStrings.xml><?xml version="1.0" encoding="utf-8"?>
<sst xmlns="http://schemas.openxmlformats.org/spreadsheetml/2006/main" count="130" uniqueCount="69">
  <si>
    <t>Основные показатели неналоговых доходов для разработки</t>
  </si>
  <si>
    <t>Показатели</t>
  </si>
  <si>
    <t>Единица измерения</t>
  </si>
  <si>
    <t>отчет</t>
  </si>
  <si>
    <t>оценка</t>
  </si>
  <si>
    <t>прогноз</t>
  </si>
  <si>
    <t xml:space="preserve">Неналоговые доходы, подлежащие зачислению           в доходы местного бюджета  - всего                                                                          </t>
  </si>
  <si>
    <t>тыс. руб.</t>
  </si>
  <si>
    <t>в том числе:</t>
  </si>
  <si>
    <t>Доходы от использования имущества, находящегося в муниципальной собственности</t>
  </si>
  <si>
    <t>из них:</t>
  </si>
  <si>
    <t>доходы, получаемые в виде арендной либо иной платы за передачу в возмездное пользование муниципального имущества</t>
  </si>
  <si>
    <t>платежи от муниципальных унитарных предприятий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</si>
  <si>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</si>
  <si>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</si>
  <si>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</si>
  <si>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</si>
  <si>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</si>
  <si>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</si>
  <si>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 xml:space="preserve">    (наименование муниципального образования)</t>
  </si>
  <si>
    <t>Доходы</t>
  </si>
  <si>
    <t xml:space="preserve">Налоговые доходы                                                                          </t>
  </si>
  <si>
    <t>налог на доходы физических лиц</t>
  </si>
  <si>
    <t>налоги на совокупный доход, из них:</t>
  </si>
  <si>
    <t>единый налог на вмененный доход для отдельных видов деятельности</t>
  </si>
  <si>
    <t>налоги на имущество, из них:</t>
  </si>
  <si>
    <t>налог на имущество физических лиц</t>
  </si>
  <si>
    <t>земельный налог</t>
  </si>
  <si>
    <t>транспортный налог</t>
  </si>
  <si>
    <t>налоги, сборы и регулярные платежи               за пользование природными ресурсами</t>
  </si>
  <si>
    <t>Неналоговые доходы</t>
  </si>
  <si>
    <t>Всего доходов</t>
  </si>
  <si>
    <t xml:space="preserve">Расходы </t>
  </si>
  <si>
    <t>Расходы на общегосударственные вопросы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</si>
  <si>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</si>
  <si>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</si>
  <si>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</si>
  <si>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жилищно-коммунальное хозяйство</t>
  </si>
  <si>
    <t>Расходы на охрану окружающей среды</t>
  </si>
  <si>
    <t>Расходы на социально-культурные мероприятия, финансируемые за счет всех уровней бюджетной системы Российской Федерации</t>
  </si>
  <si>
    <t>в том числе на:</t>
  </si>
  <si>
    <t>Образование</t>
  </si>
  <si>
    <t xml:space="preserve">Культуру, кинематографию </t>
  </si>
  <si>
    <t xml:space="preserve">Здравоохранение </t>
  </si>
  <si>
    <t>Социальную политику</t>
  </si>
  <si>
    <t>Физическую культуру и спорт</t>
  </si>
  <si>
    <t>Средства массовой информации</t>
  </si>
  <si>
    <t>Всего расходов</t>
  </si>
  <si>
    <t>Превышение доходов над расходами (+),                                   или расходов над доходами (-)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</si>
  <si>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</si>
  <si>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налоги на совокупный доход (ЕСХН)</t>
  </si>
  <si>
    <t>прочие налоговые доходы (гос.пошлина)</t>
  </si>
  <si>
    <t>Итого собственных доходов</t>
  </si>
  <si>
    <t>Безвозмездные поступления от других бюджетов бюджетной системы РФ</t>
  </si>
  <si>
    <t xml:space="preserve">Дотации </t>
  </si>
  <si>
    <t>Субсидии</t>
  </si>
  <si>
    <t>Субвенции</t>
  </si>
  <si>
    <t>Иные межбюджетные трансферты</t>
  </si>
  <si>
    <t>Прочие межбюджетные трансферты общего характера</t>
  </si>
  <si>
    <t>Прочие расходы (условно утвержденные)</t>
  </si>
  <si>
    <t>Доходы от перечисления части прибыли, остающейся после уплаты налогов</t>
  </si>
  <si>
    <t>Доходы бюджетов бюджетной системы РФ</t>
  </si>
  <si>
    <t>Возврат остатков субсидий</t>
  </si>
  <si>
    <t>акцизы на нефтепродукты</t>
  </si>
  <si>
    <t>Прочие безвозмездные поступления</t>
  </si>
  <si>
    <t>Наименование муниципального образования: сельское поселение Кротовка муниципального района Кинель-Черкасский Самарской области</t>
  </si>
  <si>
    <t>Прогноз  финансового баланса по территории        сельское поселение Кротовка</t>
  </si>
  <si>
    <t xml:space="preserve"> финансового баланса по территории сельского поселения Кротовка на 2021 год и на период до 2023 года*                                                                             (базовый вариант)</t>
  </si>
  <si>
    <t xml:space="preserve">                 на 2021 год и на период до 2023 года (базовый вариант)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</si>
</sst>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,"/>
  </numFmts>
  <fonts count="2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2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Alignment="1">
      <alignment horizontal="center" vertical="top"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top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Border="1" applyAlignment="1">
      <alignment horizontal="center" vertical="top"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center" wrapText="1"/>
      <protection/>
    </xf>
    <xf numFmtId="172" fontId="21" fillId="0" borderId="10" xfId="0" applyNumberFormat="1" applyFont="1" applyFill="1" applyBorder="1" applyAlignment="1" applyProtection="1">
      <alignment horizontal="center" wrapText="1"/>
      <protection/>
    </xf>
    <xf numFmtId="3" fontId="21" fillId="0" borderId="10" xfId="0" applyNumberFormat="1" applyFont="1" applyFill="1" applyBorder="1" applyAlignment="1" applyProtection="1">
      <alignment horizontal="center" wrapText="1"/>
      <protection/>
    </xf>
    <xf numFmtId="0" fontId="21" fillId="0" borderId="10" xfId="0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vertical="top"/>
    </xf>
    <xf numFmtId="172" fontId="21" fillId="0" borderId="10" xfId="0" applyNumberFormat="1" applyFont="1" applyFill="1" applyBorder="1" applyAlignment="1" applyProtection="1">
      <alignment horizontal="center" vertical="top"/>
      <protection/>
    </xf>
    <xf numFmtId="172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 applyProtection="1">
      <alignment horizontal="left" vertical="center" wrapText="1" indent="1"/>
      <protection/>
    </xf>
    <xf numFmtId="0" fontId="19" fillId="24" borderId="10" xfId="0" applyFont="1" applyFill="1" applyBorder="1" applyAlignment="1" applyProtection="1">
      <alignment horizontal="left" vertical="center" wrapText="1"/>
      <protection/>
    </xf>
    <xf numFmtId="0" fontId="20" fillId="24" borderId="10" xfId="0" applyFont="1" applyFill="1" applyBorder="1" applyAlignment="1" applyProtection="1">
      <alignment horizontal="center" wrapText="1"/>
      <protection/>
    </xf>
    <xf numFmtId="0" fontId="25" fillId="0" borderId="0" xfId="0" applyFont="1" applyAlignment="1">
      <alignment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3" fontId="21" fillId="24" borderId="10" xfId="0" applyNumberFormat="1" applyFont="1" applyFill="1" applyBorder="1" applyAlignment="1" applyProtection="1">
      <alignment horizontal="center" wrapText="1"/>
      <protection/>
    </xf>
    <xf numFmtId="0" fontId="20" fillId="0" borderId="10" xfId="0" applyFont="1" applyFill="1" applyBorder="1" applyAlignment="1" applyProtection="1">
      <alignment horizontal="left" vertical="center" wrapText="1" inden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72" fontId="21" fillId="0" borderId="10" xfId="0" applyNumberFormat="1" applyFont="1" applyBorder="1" applyAlignment="1">
      <alignment vertical="top"/>
    </xf>
    <xf numFmtId="172" fontId="21" fillId="0" borderId="10" xfId="0" applyNumberFormat="1" applyFont="1" applyBorder="1" applyAlignment="1" applyProtection="1">
      <alignment horizontal="center" vertical="center"/>
      <protection/>
    </xf>
    <xf numFmtId="0" fontId="21" fillId="25" borderId="10" xfId="0" applyFont="1" applyFill="1" applyBorder="1" applyAlignment="1" applyProtection="1">
      <alignment horizontal="center" wrapText="1"/>
      <protection/>
    </xf>
    <xf numFmtId="0" fontId="21" fillId="26" borderId="10" xfId="0" applyFont="1" applyFill="1" applyBorder="1" applyAlignment="1" applyProtection="1">
      <alignment horizontal="center" wrapText="1"/>
      <protection/>
    </xf>
    <xf numFmtId="3" fontId="21" fillId="27" borderId="10" xfId="0" applyNumberFormat="1" applyFont="1" applyFill="1" applyBorder="1" applyAlignment="1" applyProtection="1">
      <alignment horizontal="center" wrapText="1"/>
      <protection/>
    </xf>
    <xf numFmtId="0" fontId="21" fillId="0" borderId="10" xfId="52" applyFont="1" applyFill="1" applyBorder="1" applyAlignment="1">
      <alignment horizontal="left" vertical="top" wrapText="1"/>
      <protection/>
    </xf>
    <xf numFmtId="172" fontId="21" fillId="24" borderId="10" xfId="0" applyNumberFormat="1" applyFont="1" applyFill="1" applyBorder="1" applyAlignment="1" applyProtection="1">
      <alignment horizontal="center" wrapText="1"/>
      <protection/>
    </xf>
    <xf numFmtId="173" fontId="21" fillId="25" borderId="10" xfId="0" applyNumberFormat="1" applyFont="1" applyFill="1" applyBorder="1" applyAlignment="1" applyProtection="1">
      <alignment horizontal="center" wrapText="1"/>
      <protection/>
    </xf>
    <xf numFmtId="0" fontId="19" fillId="0" borderId="10" xfId="52" applyFont="1" applyFill="1" applyBorder="1" applyAlignment="1">
      <alignment vertical="top" wrapText="1"/>
      <protection/>
    </xf>
    <xf numFmtId="173" fontId="21" fillId="25" borderId="13" xfId="0" applyNumberFormat="1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wrapText="1"/>
      <protection/>
    </xf>
    <xf numFmtId="0" fontId="20" fillId="0" borderId="15" xfId="52" applyFont="1" applyFill="1" applyBorder="1" applyAlignment="1">
      <alignment horizontal="left" vertical="top"/>
      <protection/>
    </xf>
    <xf numFmtId="173" fontId="20" fillId="0" borderId="16" xfId="52" applyNumberFormat="1" applyFont="1" applyBorder="1" applyAlignment="1">
      <alignment horizontal="left" vertical="top" wrapText="1"/>
      <protection/>
    </xf>
    <xf numFmtId="0" fontId="20" fillId="0" borderId="16" xfId="52" applyFont="1" applyBorder="1" applyAlignment="1">
      <alignment horizontal="left" vertical="top" wrapText="1"/>
      <protection/>
    </xf>
    <xf numFmtId="0" fontId="19" fillId="0" borderId="17" xfId="52" applyFont="1" applyBorder="1" applyAlignment="1">
      <alignment horizontal="left" vertical="top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0" fontId="26" fillId="0" borderId="11" xfId="0" applyFont="1" applyBorder="1" applyAlignment="1">
      <alignment horizontal="left" vertical="top" wrapText="1"/>
    </xf>
    <xf numFmtId="172" fontId="21" fillId="27" borderId="10" xfId="0" applyNumberFormat="1" applyFont="1" applyFill="1" applyBorder="1" applyAlignment="1" applyProtection="1">
      <alignment horizontal="center" wrapText="1"/>
      <protection/>
    </xf>
    <xf numFmtId="1" fontId="21" fillId="25" borderId="10" xfId="0" applyNumberFormat="1" applyFont="1" applyFill="1" applyBorder="1" applyAlignment="1" applyProtection="1">
      <alignment horizontal="center" wrapText="1"/>
      <protection/>
    </xf>
    <xf numFmtId="1" fontId="21" fillId="27" borderId="10" xfId="0" applyNumberFormat="1" applyFont="1" applyFill="1" applyBorder="1" applyAlignment="1" applyProtection="1">
      <alignment horizontal="center" wrapText="1"/>
      <protection/>
    </xf>
    <xf numFmtId="173" fontId="21" fillId="0" borderId="10" xfId="0" applyNumberFormat="1" applyFont="1" applyFill="1" applyBorder="1" applyAlignment="1" applyProtection="1">
      <alignment horizontal="center" wrapText="1"/>
      <protection/>
    </xf>
    <xf numFmtId="172" fontId="21" fillId="25" borderId="10" xfId="0" applyNumberFormat="1" applyFont="1" applyFill="1" applyBorder="1" applyAlignment="1" applyProtection="1">
      <alignment horizontal="center" wrapText="1"/>
      <protection/>
    </xf>
    <xf numFmtId="173" fontId="21" fillId="24" borderId="10" xfId="0" applyNumberFormat="1" applyFont="1" applyFill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top" wrapText="1"/>
      <protection/>
    </xf>
    <xf numFmtId="0" fontId="20" fillId="0" borderId="14" xfId="0" applyFont="1" applyFill="1" applyBorder="1" applyAlignment="1" applyProtection="1">
      <alignment horizontal="center" vertical="top" wrapText="1"/>
      <protection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1 к пояс. за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48.625" style="0" customWidth="1"/>
    <col min="2" max="2" width="11.25390625" style="0" customWidth="1"/>
    <col min="3" max="5" width="10.75390625" style="0" customWidth="1"/>
    <col min="6" max="6" width="12.125" style="0" customWidth="1"/>
    <col min="7" max="7" width="11.875" style="0" customWidth="1"/>
    <col min="8" max="8" width="13.375" style="0" customWidth="1"/>
  </cols>
  <sheetData>
    <row r="1" spans="1:8" ht="15.75">
      <c r="A1" s="65" t="s">
        <v>0</v>
      </c>
      <c r="B1" s="65"/>
      <c r="C1" s="65"/>
      <c r="D1" s="65"/>
      <c r="E1" s="65"/>
      <c r="F1" s="65"/>
      <c r="G1" s="65"/>
      <c r="H1" s="65"/>
    </row>
    <row r="2" spans="1:8" ht="35.25" customHeight="1">
      <c r="A2" s="66" t="s">
        <v>67</v>
      </c>
      <c r="B2" s="66"/>
      <c r="C2" s="66"/>
      <c r="D2" s="66"/>
      <c r="E2" s="66"/>
      <c r="F2" s="66"/>
      <c r="G2" s="66"/>
      <c r="H2" s="66"/>
    </row>
    <row r="3" spans="1:8" ht="12.75" customHeight="1" hidden="1">
      <c r="A3" s="1"/>
      <c r="B3" s="1"/>
      <c r="C3" s="1"/>
      <c r="D3" s="1"/>
      <c r="E3" s="1"/>
      <c r="F3" s="1"/>
      <c r="G3" s="1"/>
      <c r="H3" s="1"/>
    </row>
    <row r="4" spans="1:8" ht="32.25" customHeight="1">
      <c r="A4" s="67" t="s">
        <v>65</v>
      </c>
      <c r="B4" s="67"/>
      <c r="C4" s="67"/>
      <c r="D4" s="67"/>
      <c r="E4" s="67"/>
      <c r="F4" s="67"/>
      <c r="G4" s="67"/>
      <c r="H4" s="67"/>
    </row>
    <row r="5" ht="12.75" customHeight="1"/>
    <row r="6" spans="1:8" ht="15.75">
      <c r="A6" s="68" t="s">
        <v>1</v>
      </c>
      <c r="B6" s="69" t="s">
        <v>2</v>
      </c>
      <c r="C6" s="3" t="s">
        <v>3</v>
      </c>
      <c r="D6" s="3" t="s">
        <v>3</v>
      </c>
      <c r="E6" s="4" t="s">
        <v>4</v>
      </c>
      <c r="F6" s="60" t="s">
        <v>5</v>
      </c>
      <c r="G6" s="60"/>
      <c r="H6" s="60"/>
    </row>
    <row r="7" spans="1:8" ht="15.75">
      <c r="A7" s="68"/>
      <c r="B7" s="70"/>
      <c r="C7" s="5">
        <v>2018</v>
      </c>
      <c r="D7" s="5">
        <v>2019</v>
      </c>
      <c r="E7" s="6">
        <v>2020</v>
      </c>
      <c r="F7" s="7">
        <v>2021</v>
      </c>
      <c r="G7" s="7">
        <v>2022</v>
      </c>
      <c r="H7" s="7">
        <v>2023</v>
      </c>
    </row>
    <row r="8" spans="1:8" ht="30">
      <c r="A8" s="8" t="s">
        <v>6</v>
      </c>
      <c r="B8" s="9" t="s">
        <v>7</v>
      </c>
      <c r="C8" s="42">
        <f aca="true" t="shared" si="0" ref="C8:H8">C10+C16+C17+C18+C19+C20+C21</f>
        <v>401.2</v>
      </c>
      <c r="D8" s="42">
        <f t="shared" si="0"/>
        <v>219.1</v>
      </c>
      <c r="E8" s="42">
        <f t="shared" si="0"/>
        <v>978</v>
      </c>
      <c r="F8" s="42">
        <f t="shared" si="0"/>
        <v>114.3</v>
      </c>
      <c r="G8" s="42">
        <f t="shared" si="0"/>
        <v>118.9</v>
      </c>
      <c r="H8" s="42">
        <f t="shared" si="0"/>
        <v>123.6</v>
      </c>
    </row>
    <row r="9" spans="1:8" ht="15">
      <c r="A9" s="8" t="s">
        <v>8</v>
      </c>
      <c r="B9" s="9"/>
      <c r="C9" s="9"/>
      <c r="D9" s="10"/>
      <c r="E9" s="10"/>
      <c r="F9" s="10"/>
      <c r="G9" s="10"/>
      <c r="H9" s="10"/>
    </row>
    <row r="10" spans="1:8" ht="30">
      <c r="A10" s="8" t="s">
        <v>9</v>
      </c>
      <c r="B10" s="9" t="s">
        <v>7</v>
      </c>
      <c r="C10" s="42">
        <f aca="true" t="shared" si="1" ref="C10:H10">C12+C13+C14+C15</f>
        <v>258</v>
      </c>
      <c r="D10" s="42">
        <f t="shared" si="1"/>
        <v>76.6</v>
      </c>
      <c r="E10" s="42">
        <f t="shared" si="1"/>
        <v>464.3</v>
      </c>
      <c r="F10" s="42">
        <f t="shared" si="1"/>
        <v>114.3</v>
      </c>
      <c r="G10" s="42">
        <f t="shared" si="1"/>
        <v>118.9</v>
      </c>
      <c r="H10" s="42">
        <f t="shared" si="1"/>
        <v>123.6</v>
      </c>
    </row>
    <row r="11" spans="1:8" ht="15">
      <c r="A11" s="12" t="s">
        <v>10</v>
      </c>
      <c r="B11" s="9"/>
      <c r="C11" s="9"/>
      <c r="D11" s="11"/>
      <c r="E11" s="11"/>
      <c r="F11" s="11"/>
      <c r="G11" s="11"/>
      <c r="H11" s="11"/>
    </row>
    <row r="12" spans="1:8" ht="45">
      <c r="A12" s="12" t="s">
        <v>11</v>
      </c>
      <c r="B12" s="9" t="s">
        <v>7</v>
      </c>
      <c r="C12" s="9">
        <v>210.1</v>
      </c>
      <c r="D12" s="10">
        <v>64.1</v>
      </c>
      <c r="E12" s="10">
        <v>420</v>
      </c>
      <c r="F12" s="10">
        <v>70</v>
      </c>
      <c r="G12" s="10">
        <v>72.8</v>
      </c>
      <c r="H12" s="10">
        <v>75.7</v>
      </c>
    </row>
    <row r="13" spans="1:8" ht="14.25" customHeight="1">
      <c r="A13" s="12" t="s">
        <v>12</v>
      </c>
      <c r="B13" s="9" t="s">
        <v>7</v>
      </c>
      <c r="C13" s="9">
        <v>10.2</v>
      </c>
      <c r="D13" s="11">
        <v>0</v>
      </c>
      <c r="E13" s="10">
        <v>10.3</v>
      </c>
      <c r="F13" s="10">
        <v>10.3</v>
      </c>
      <c r="G13" s="10">
        <v>10.7</v>
      </c>
      <c r="H13" s="10">
        <v>11.1</v>
      </c>
    </row>
    <row r="14" spans="1:8" ht="92.25" customHeight="1">
      <c r="A14" s="40" t="s">
        <v>49</v>
      </c>
      <c r="B14" s="9" t="s">
        <v>7</v>
      </c>
      <c r="C14" s="9">
        <v>37.7</v>
      </c>
      <c r="D14" s="10">
        <v>12.5</v>
      </c>
      <c r="E14" s="10">
        <v>34</v>
      </c>
      <c r="F14" s="10">
        <v>34</v>
      </c>
      <c r="G14" s="10">
        <v>35.4</v>
      </c>
      <c r="H14" s="10">
        <v>36.8</v>
      </c>
    </row>
    <row r="15" spans="1:8" ht="30.75" customHeight="1">
      <c r="A15" s="40" t="s">
        <v>60</v>
      </c>
      <c r="B15" s="9" t="s">
        <v>7</v>
      </c>
      <c r="C15" s="9">
        <v>0</v>
      </c>
      <c r="D15" s="10"/>
      <c r="E15" s="10"/>
      <c r="F15" s="10"/>
      <c r="G15" s="10"/>
      <c r="H15" s="10"/>
    </row>
    <row r="16" spans="1:8" ht="15">
      <c r="A16" s="8" t="s">
        <v>13</v>
      </c>
      <c r="B16" s="9" t="s">
        <v>7</v>
      </c>
      <c r="C16" s="9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30">
      <c r="A17" s="8" t="s">
        <v>14</v>
      </c>
      <c r="B17" s="9" t="s">
        <v>7</v>
      </c>
      <c r="C17" s="9">
        <v>0</v>
      </c>
      <c r="D17" s="11">
        <v>0</v>
      </c>
      <c r="E17" s="10">
        <v>99.5</v>
      </c>
      <c r="F17" s="11">
        <v>0</v>
      </c>
      <c r="G17" s="11">
        <v>0</v>
      </c>
      <c r="H17" s="11">
        <v>0</v>
      </c>
    </row>
    <row r="18" spans="1:8" ht="30">
      <c r="A18" s="8" t="s">
        <v>15</v>
      </c>
      <c r="B18" s="9" t="s">
        <v>7</v>
      </c>
      <c r="C18" s="9">
        <v>44.7</v>
      </c>
      <c r="D18" s="10">
        <v>142.4</v>
      </c>
      <c r="E18" s="10">
        <v>410.2</v>
      </c>
      <c r="F18" s="11">
        <v>0</v>
      </c>
      <c r="G18" s="11">
        <v>0</v>
      </c>
      <c r="H18" s="11">
        <v>0</v>
      </c>
    </row>
    <row r="19" spans="1:8" ht="15">
      <c r="A19" s="8" t="s">
        <v>16</v>
      </c>
      <c r="B19" s="9" t="s">
        <v>7</v>
      </c>
      <c r="C19" s="9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15">
      <c r="A20" s="8" t="s">
        <v>17</v>
      </c>
      <c r="B20" s="9" t="s">
        <v>7</v>
      </c>
      <c r="C20" s="57">
        <v>98.5</v>
      </c>
      <c r="D20" s="57">
        <v>0</v>
      </c>
      <c r="E20" s="11">
        <v>4</v>
      </c>
      <c r="F20" s="11">
        <v>0</v>
      </c>
      <c r="G20" s="11">
        <v>0</v>
      </c>
      <c r="H20" s="11">
        <v>0</v>
      </c>
    </row>
    <row r="21" spans="1:8" ht="15">
      <c r="A21" s="8" t="s">
        <v>18</v>
      </c>
      <c r="B21" s="9" t="s">
        <v>7</v>
      </c>
      <c r="C21" s="9">
        <v>0</v>
      </c>
      <c r="D21" s="11">
        <v>0.1</v>
      </c>
      <c r="E21" s="11">
        <v>0</v>
      </c>
      <c r="F21" s="11">
        <v>0</v>
      </c>
      <c r="G21" s="11">
        <v>0</v>
      </c>
      <c r="H21" s="11">
        <v>0</v>
      </c>
    </row>
    <row r="22" ht="12.75" customHeight="1" hidden="1"/>
    <row r="23" spans="1:8" ht="17.25" customHeight="1">
      <c r="A23" s="61"/>
      <c r="B23" s="61"/>
      <c r="C23" s="61"/>
      <c r="D23" s="61"/>
      <c r="E23" s="61"/>
      <c r="F23" s="61"/>
      <c r="G23" s="61"/>
      <c r="H23" s="61"/>
    </row>
    <row r="24" spans="1:8" ht="17.25" customHeight="1">
      <c r="A24" s="13"/>
      <c r="B24" s="13"/>
      <c r="C24" s="13"/>
      <c r="D24" s="13"/>
      <c r="E24" s="13"/>
      <c r="F24" s="13"/>
      <c r="G24" s="13"/>
      <c r="H24" s="13"/>
    </row>
    <row r="25" spans="1:5" ht="13.5" customHeight="1">
      <c r="A25" s="14"/>
      <c r="B25" s="15"/>
      <c r="C25" s="15"/>
      <c r="D25" s="15"/>
      <c r="E25" s="16"/>
    </row>
    <row r="26" spans="1:5" ht="14.25" customHeight="1">
      <c r="A26" s="14"/>
      <c r="B26" s="15"/>
      <c r="C26" s="15"/>
      <c r="D26" s="15"/>
      <c r="E26" s="16"/>
    </row>
    <row r="27" spans="1:9" ht="30.75" customHeight="1">
      <c r="A27" s="62"/>
      <c r="B27" s="62"/>
      <c r="C27" s="62"/>
      <c r="D27" s="62"/>
      <c r="E27" s="14"/>
      <c r="F27" s="14"/>
      <c r="G27" s="14"/>
      <c r="H27" s="62"/>
      <c r="I27" s="62"/>
    </row>
    <row r="28" spans="6:7" ht="8.25" customHeight="1">
      <c r="F28" s="63"/>
      <c r="G28" s="63"/>
    </row>
    <row r="29" spans="1:2" ht="13.5" customHeight="1">
      <c r="A29" s="14"/>
      <c r="B29" s="14"/>
    </row>
    <row r="30" spans="1:7" ht="12.75" customHeight="1">
      <c r="A30" s="14"/>
      <c r="B30" s="64"/>
      <c r="C30" s="64"/>
      <c r="D30" s="64"/>
      <c r="E30" s="64"/>
      <c r="F30" s="64"/>
      <c r="G30" s="64"/>
    </row>
    <row r="31" spans="1:2" ht="13.5" customHeight="1">
      <c r="A31" s="14"/>
      <c r="B31" s="14"/>
    </row>
    <row r="32" spans="1:2" ht="13.5" customHeight="1">
      <c r="A32" s="14"/>
      <c r="B32" s="14"/>
    </row>
  </sheetData>
  <sheetProtection/>
  <mergeCells count="11">
    <mergeCell ref="A1:H1"/>
    <mergeCell ref="A2:H2"/>
    <mergeCell ref="A4:H4"/>
    <mergeCell ref="A6:A7"/>
    <mergeCell ref="B6:B7"/>
    <mergeCell ref="F6:H6"/>
    <mergeCell ref="A23:H23"/>
    <mergeCell ref="A27:D27"/>
    <mergeCell ref="H27:I27"/>
    <mergeCell ref="F28:G28"/>
    <mergeCell ref="B30:G30"/>
  </mergeCells>
  <printOptions/>
  <pageMargins left="0.2" right="0.30972222222222223" top="0.1701388888888889" bottom="0.1701388888888889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29">
      <selection activeCell="D38" sqref="D38"/>
    </sheetView>
  </sheetViews>
  <sheetFormatPr defaultColWidth="9.00390625" defaultRowHeight="12.75"/>
  <cols>
    <col min="1" max="1" width="48.25390625" style="0" customWidth="1"/>
    <col min="2" max="2" width="12.625" style="0" customWidth="1"/>
    <col min="3" max="3" width="11.625" style="0" customWidth="1"/>
    <col min="4" max="4" width="11.25390625" style="0" customWidth="1"/>
    <col min="5" max="5" width="9.625" style="0" customWidth="1"/>
    <col min="6" max="6" width="12.75390625" style="0" customWidth="1"/>
    <col min="7" max="7" width="11.625" style="0" customWidth="1"/>
    <col min="8" max="8" width="11.75390625" style="0" customWidth="1"/>
  </cols>
  <sheetData>
    <row r="1" spans="1:8" ht="18.75">
      <c r="A1" s="73" t="s">
        <v>66</v>
      </c>
      <c r="B1" s="73"/>
      <c r="C1" s="73"/>
      <c r="D1" s="73"/>
      <c r="E1" s="73"/>
      <c r="F1" s="73"/>
      <c r="G1" s="73"/>
      <c r="H1" s="73"/>
    </row>
    <row r="2" spans="1:8" ht="29.25" customHeight="1">
      <c r="A2" s="17"/>
      <c r="B2" s="17"/>
      <c r="C2" s="17"/>
      <c r="D2" s="74" t="s">
        <v>19</v>
      </c>
      <c r="E2" s="74"/>
      <c r="F2" s="74"/>
      <c r="G2" s="74"/>
      <c r="H2" s="74"/>
    </row>
    <row r="3" spans="1:8" ht="17.25" customHeight="1">
      <c r="A3" s="76" t="s">
        <v>68</v>
      </c>
      <c r="B3" s="76"/>
      <c r="C3" s="76"/>
      <c r="D3" s="76"/>
      <c r="E3" s="76"/>
      <c r="F3" s="76"/>
      <c r="G3" s="76"/>
      <c r="H3" s="77"/>
    </row>
    <row r="5" spans="1:8" ht="15.75">
      <c r="A5" s="75" t="s">
        <v>1</v>
      </c>
      <c r="B5" s="69" t="s">
        <v>2</v>
      </c>
      <c r="C5" s="3" t="s">
        <v>3</v>
      </c>
      <c r="D5" s="3" t="s">
        <v>3</v>
      </c>
      <c r="E5" s="4" t="s">
        <v>4</v>
      </c>
      <c r="F5" s="60" t="s">
        <v>5</v>
      </c>
      <c r="G5" s="60"/>
      <c r="H5" s="60"/>
    </row>
    <row r="6" spans="1:8" ht="15.75">
      <c r="A6" s="75"/>
      <c r="B6" s="69"/>
      <c r="C6" s="5">
        <v>2018</v>
      </c>
      <c r="D6" s="5">
        <v>2019</v>
      </c>
      <c r="E6" s="6">
        <v>2020</v>
      </c>
      <c r="F6" s="34">
        <v>2021</v>
      </c>
      <c r="G6" s="2">
        <v>2022</v>
      </c>
      <c r="H6" s="4">
        <v>2023</v>
      </c>
    </row>
    <row r="7" spans="1:8" ht="15.75">
      <c r="A7" s="18" t="s">
        <v>20</v>
      </c>
      <c r="B7" s="19"/>
      <c r="C7" s="19"/>
      <c r="D7" s="35"/>
      <c r="E7" s="36"/>
      <c r="F7" s="20"/>
      <c r="G7" s="20"/>
      <c r="H7" s="21"/>
    </row>
    <row r="8" spans="1:9" ht="15.75">
      <c r="A8" s="26" t="s">
        <v>21</v>
      </c>
      <c r="B8" s="27" t="s">
        <v>7</v>
      </c>
      <c r="C8" s="42">
        <f aca="true" t="shared" si="0" ref="C8:H8">C10+C11+C12+C17+C18+C21</f>
        <v>14993.6</v>
      </c>
      <c r="D8" s="37">
        <f t="shared" si="0"/>
        <v>15677.5</v>
      </c>
      <c r="E8" s="37">
        <f t="shared" si="0"/>
        <v>16817.2</v>
      </c>
      <c r="F8" s="37">
        <f t="shared" si="0"/>
        <v>16712.6</v>
      </c>
      <c r="G8" s="37">
        <f t="shared" si="0"/>
        <v>17368</v>
      </c>
      <c r="H8" s="42">
        <f t="shared" si="0"/>
        <v>18064.600000000002</v>
      </c>
      <c r="I8" s="28"/>
    </row>
    <row r="9" spans="1:8" ht="15.75">
      <c r="A9" s="29" t="s">
        <v>8</v>
      </c>
      <c r="B9" s="23"/>
      <c r="C9" s="23"/>
      <c r="D9" s="30"/>
      <c r="E9" s="30"/>
      <c r="F9" s="30"/>
      <c r="G9" s="30"/>
      <c r="H9" s="30"/>
    </row>
    <row r="10" spans="1:8" ht="15.75">
      <c r="A10" s="25" t="s">
        <v>22</v>
      </c>
      <c r="B10" s="23" t="s">
        <v>7</v>
      </c>
      <c r="C10" s="41">
        <v>6158.5</v>
      </c>
      <c r="D10" s="41">
        <v>6012.6</v>
      </c>
      <c r="E10" s="41">
        <v>6756.3</v>
      </c>
      <c r="F10" s="41">
        <v>6380.2</v>
      </c>
      <c r="G10" s="41">
        <v>6635.4</v>
      </c>
      <c r="H10" s="41">
        <v>6900.8</v>
      </c>
    </row>
    <row r="11" spans="1:8" ht="15.75">
      <c r="A11" s="25" t="s">
        <v>50</v>
      </c>
      <c r="B11" s="23" t="s">
        <v>7</v>
      </c>
      <c r="C11" s="41">
        <v>1.2</v>
      </c>
      <c r="D11" s="41">
        <v>17.9</v>
      </c>
      <c r="E11" s="41">
        <v>3.6</v>
      </c>
      <c r="F11" s="41">
        <v>3.7</v>
      </c>
      <c r="G11" s="41">
        <v>3.9</v>
      </c>
      <c r="H11" s="41">
        <v>4.1</v>
      </c>
    </row>
    <row r="12" spans="1:8" ht="15.75">
      <c r="A12" s="25" t="s">
        <v>63</v>
      </c>
      <c r="B12" s="23" t="s">
        <v>7</v>
      </c>
      <c r="C12" s="41">
        <v>3842</v>
      </c>
      <c r="D12" s="41">
        <v>4050</v>
      </c>
      <c r="E12" s="41">
        <v>4075.7</v>
      </c>
      <c r="F12" s="41">
        <v>4075.7</v>
      </c>
      <c r="G12" s="41">
        <v>4075.7</v>
      </c>
      <c r="H12" s="41">
        <v>4075.7</v>
      </c>
    </row>
    <row r="13" spans="1:8" ht="15.75" hidden="1">
      <c r="A13" s="25" t="s">
        <v>23</v>
      </c>
      <c r="B13" s="23" t="s">
        <v>7</v>
      </c>
      <c r="C13" s="41"/>
      <c r="D13" s="41"/>
      <c r="E13" s="41"/>
      <c r="F13" s="41"/>
      <c r="G13" s="41"/>
      <c r="H13" s="41"/>
    </row>
    <row r="14" spans="1:8" ht="31.5" hidden="1">
      <c r="A14" s="24" t="s">
        <v>24</v>
      </c>
      <c r="B14" s="23" t="s">
        <v>7</v>
      </c>
      <c r="C14" s="41"/>
      <c r="D14" s="41"/>
      <c r="E14" s="41"/>
      <c r="F14" s="41"/>
      <c r="G14" s="41"/>
      <c r="H14" s="41"/>
    </row>
    <row r="15" spans="1:8" ht="15.75" hidden="1">
      <c r="A15" s="25" t="s">
        <v>25</v>
      </c>
      <c r="B15" s="23" t="s">
        <v>7</v>
      </c>
      <c r="C15" s="41"/>
      <c r="D15" s="41"/>
      <c r="E15" s="41"/>
      <c r="F15" s="41"/>
      <c r="G15" s="41"/>
      <c r="H15" s="41"/>
    </row>
    <row r="16" spans="1:8" ht="15.75" hidden="1">
      <c r="A16" s="24" t="s">
        <v>26</v>
      </c>
      <c r="B16" s="23" t="s">
        <v>7</v>
      </c>
      <c r="C16" s="41"/>
      <c r="D16" s="41"/>
      <c r="E16" s="41"/>
      <c r="F16" s="41"/>
      <c r="G16" s="41"/>
      <c r="H16" s="41"/>
    </row>
    <row r="17" spans="1:8" ht="15.75">
      <c r="A17" s="31" t="s">
        <v>26</v>
      </c>
      <c r="B17" s="23" t="s">
        <v>7</v>
      </c>
      <c r="C17" s="41">
        <v>1459.3</v>
      </c>
      <c r="D17" s="41">
        <v>1823.2</v>
      </c>
      <c r="E17" s="41">
        <v>2440.9</v>
      </c>
      <c r="F17" s="41">
        <v>2498</v>
      </c>
      <c r="G17" s="41">
        <v>2747.8</v>
      </c>
      <c r="H17" s="41">
        <v>3022.6</v>
      </c>
    </row>
    <row r="18" spans="1:8" ht="15.75">
      <c r="A18" s="31" t="s">
        <v>27</v>
      </c>
      <c r="B18" s="23" t="s">
        <v>7</v>
      </c>
      <c r="C18" s="41">
        <v>3532.6</v>
      </c>
      <c r="D18" s="41">
        <v>3773.8</v>
      </c>
      <c r="E18" s="41">
        <v>3540.7</v>
      </c>
      <c r="F18" s="41">
        <v>3755</v>
      </c>
      <c r="G18" s="41">
        <v>3905.2</v>
      </c>
      <c r="H18" s="41">
        <v>4061.4</v>
      </c>
    </row>
    <row r="19" spans="1:8" ht="15.75" hidden="1">
      <c r="A19" s="24" t="s">
        <v>28</v>
      </c>
      <c r="B19" s="23" t="s">
        <v>7</v>
      </c>
      <c r="C19" s="9"/>
      <c r="D19" s="41"/>
      <c r="E19" s="41"/>
      <c r="F19" s="41"/>
      <c r="G19" s="41"/>
      <c r="H19" s="41"/>
    </row>
    <row r="20" spans="1:8" ht="31.5" hidden="1">
      <c r="A20" s="25" t="s">
        <v>29</v>
      </c>
      <c r="B20" s="23" t="s">
        <v>7</v>
      </c>
      <c r="C20" s="9"/>
      <c r="D20" s="41"/>
      <c r="E20" s="41"/>
      <c r="F20" s="41"/>
      <c r="G20" s="41"/>
      <c r="H20" s="41"/>
    </row>
    <row r="21" spans="1:8" ht="15.75">
      <c r="A21" s="25" t="s">
        <v>51</v>
      </c>
      <c r="B21" s="23" t="s">
        <v>7</v>
      </c>
      <c r="C21" s="57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</row>
    <row r="22" spans="1:8" ht="15.75">
      <c r="A22" s="22" t="s">
        <v>30</v>
      </c>
      <c r="B22" s="23" t="s">
        <v>7</v>
      </c>
      <c r="C22" s="9">
        <v>401.2</v>
      </c>
      <c r="D22" s="41">
        <v>219.1</v>
      </c>
      <c r="E22" s="41">
        <v>978</v>
      </c>
      <c r="F22" s="41">
        <v>114.3</v>
      </c>
      <c r="G22" s="41">
        <v>118.9</v>
      </c>
      <c r="H22" s="41">
        <v>123.6</v>
      </c>
    </row>
    <row r="23" spans="1:9" ht="15.75">
      <c r="A23" s="32" t="s">
        <v>52</v>
      </c>
      <c r="B23" s="23" t="s">
        <v>7</v>
      </c>
      <c r="C23" s="42">
        <f aca="true" t="shared" si="1" ref="C23:H23">C8+C22</f>
        <v>15394.800000000001</v>
      </c>
      <c r="D23" s="42">
        <f t="shared" si="1"/>
        <v>15896.6</v>
      </c>
      <c r="E23" s="42">
        <f t="shared" si="1"/>
        <v>17795.2</v>
      </c>
      <c r="F23" s="42">
        <f t="shared" si="1"/>
        <v>16826.899999999998</v>
      </c>
      <c r="G23" s="42">
        <f t="shared" si="1"/>
        <v>17486.9</v>
      </c>
      <c r="H23" s="42">
        <f t="shared" si="1"/>
        <v>18188.2</v>
      </c>
      <c r="I23" s="28"/>
    </row>
    <row r="24" spans="1:9" ht="31.5">
      <c r="A24" s="43" t="s">
        <v>53</v>
      </c>
      <c r="B24" s="45" t="s">
        <v>7</v>
      </c>
      <c r="C24" s="42">
        <f>C25+C26+C27+C28+C29+C30</f>
        <v>16309.800000000001</v>
      </c>
      <c r="D24" s="42">
        <f>D25+D26+D27+D28+D29+D30</f>
        <v>12910.900000000001</v>
      </c>
      <c r="E24" s="42">
        <f>E25+E26+E27+E28+E29+E30</f>
        <v>12658.7</v>
      </c>
      <c r="F24" s="42">
        <f>F25+F26+F27+F28+F30</f>
        <v>9659</v>
      </c>
      <c r="G24" s="42">
        <f>G25+G26+G27+G28+G30</f>
        <v>6662</v>
      </c>
      <c r="H24" s="42">
        <f>H25+H26+H27+H28+H30</f>
        <v>7930.2</v>
      </c>
      <c r="I24" s="28"/>
    </row>
    <row r="25" spans="1:9" ht="15.75">
      <c r="A25" s="48" t="s">
        <v>54</v>
      </c>
      <c r="B25" s="45" t="s">
        <v>7</v>
      </c>
      <c r="C25" s="42">
        <v>3935.3</v>
      </c>
      <c r="D25" s="42">
        <v>4828.2</v>
      </c>
      <c r="E25" s="42">
        <v>6230.3</v>
      </c>
      <c r="F25" s="42">
        <v>6316.3</v>
      </c>
      <c r="G25" s="42">
        <v>5294</v>
      </c>
      <c r="H25" s="42">
        <v>5294</v>
      </c>
      <c r="I25" s="28"/>
    </row>
    <row r="26" spans="1:9" ht="15.75">
      <c r="A26" s="49" t="s">
        <v>55</v>
      </c>
      <c r="B26" s="45" t="s">
        <v>7</v>
      </c>
      <c r="C26" s="42">
        <v>11476.9</v>
      </c>
      <c r="D26" s="42">
        <v>7616</v>
      </c>
      <c r="E26" s="42">
        <v>5792.4</v>
      </c>
      <c r="F26" s="42">
        <v>2295.6</v>
      </c>
      <c r="G26" s="42">
        <v>980</v>
      </c>
      <c r="H26" s="42">
        <v>1995</v>
      </c>
      <c r="I26" s="28"/>
    </row>
    <row r="27" spans="1:9" ht="15.75">
      <c r="A27" s="50" t="s">
        <v>56</v>
      </c>
      <c r="B27" s="45" t="s">
        <v>7</v>
      </c>
      <c r="C27" s="42">
        <v>207.9</v>
      </c>
      <c r="D27" s="42">
        <v>224.1</v>
      </c>
      <c r="E27" s="42">
        <v>213.6</v>
      </c>
      <c r="F27" s="42">
        <v>236.2</v>
      </c>
      <c r="G27" s="42">
        <v>0</v>
      </c>
      <c r="H27" s="42">
        <v>0</v>
      </c>
      <c r="I27" s="28"/>
    </row>
    <row r="28" spans="1:9" ht="15.75">
      <c r="A28" s="50" t="s">
        <v>57</v>
      </c>
      <c r="B28" s="45" t="s">
        <v>7</v>
      </c>
      <c r="C28" s="42">
        <v>427</v>
      </c>
      <c r="D28" s="42">
        <v>89.2</v>
      </c>
      <c r="E28" s="42">
        <v>64.6</v>
      </c>
      <c r="F28" s="42">
        <v>73</v>
      </c>
      <c r="G28" s="42">
        <v>73</v>
      </c>
      <c r="H28" s="42">
        <v>0</v>
      </c>
      <c r="I28" s="28"/>
    </row>
    <row r="29" spans="1:9" ht="15.75">
      <c r="A29" s="50" t="s">
        <v>61</v>
      </c>
      <c r="B29" s="45" t="s">
        <v>7</v>
      </c>
      <c r="C29" s="44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28"/>
    </row>
    <row r="30" spans="1:9" ht="15.75">
      <c r="A30" s="50" t="s">
        <v>64</v>
      </c>
      <c r="B30" s="45" t="s">
        <v>7</v>
      </c>
      <c r="C30" s="44">
        <v>262.7</v>
      </c>
      <c r="D30" s="42">
        <v>153.4</v>
      </c>
      <c r="E30" s="42">
        <v>357.8</v>
      </c>
      <c r="F30" s="42">
        <v>737.9</v>
      </c>
      <c r="G30" s="42">
        <v>315</v>
      </c>
      <c r="H30" s="42">
        <v>641.2</v>
      </c>
      <c r="I30" s="28"/>
    </row>
    <row r="31" spans="1:9" ht="15.75">
      <c r="A31" s="50" t="s">
        <v>62</v>
      </c>
      <c r="B31" s="45" t="s">
        <v>7</v>
      </c>
      <c r="C31" s="44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28"/>
    </row>
    <row r="32" spans="1:9" ht="15.75">
      <c r="A32" s="51" t="s">
        <v>31</v>
      </c>
      <c r="B32" s="52" t="s">
        <v>7</v>
      </c>
      <c r="C32" s="42">
        <f aca="true" t="shared" si="2" ref="C32:H32">C23+C24</f>
        <v>31704.600000000002</v>
      </c>
      <c r="D32" s="42">
        <f t="shared" si="2"/>
        <v>28807.5</v>
      </c>
      <c r="E32" s="42">
        <f t="shared" si="2"/>
        <v>30453.9</v>
      </c>
      <c r="F32" s="42">
        <f t="shared" si="2"/>
        <v>26485.899999999998</v>
      </c>
      <c r="G32" s="42">
        <f t="shared" si="2"/>
        <v>24148.9</v>
      </c>
      <c r="H32" s="42">
        <f t="shared" si="2"/>
        <v>26118.4</v>
      </c>
      <c r="I32" s="28"/>
    </row>
    <row r="33" spans="1:8" ht="15.75">
      <c r="A33" s="46" t="s">
        <v>32</v>
      </c>
      <c r="B33" s="47"/>
      <c r="C33" s="38"/>
      <c r="D33" s="39"/>
      <c r="E33" s="39"/>
      <c r="F33" s="39"/>
      <c r="G33" s="39"/>
      <c r="H33" s="39"/>
    </row>
    <row r="34" spans="1:8" ht="15.75">
      <c r="A34" s="33" t="s">
        <v>33</v>
      </c>
      <c r="B34" s="23" t="s">
        <v>7</v>
      </c>
      <c r="C34" s="54">
        <v>3812.9</v>
      </c>
      <c r="D34" s="54">
        <v>3966.1</v>
      </c>
      <c r="E34" s="54">
        <v>4349.6</v>
      </c>
      <c r="F34" s="54">
        <v>4131.4</v>
      </c>
      <c r="G34" s="54">
        <v>4132.4</v>
      </c>
      <c r="H34" s="54">
        <v>4133.4</v>
      </c>
    </row>
    <row r="35" spans="1:8" ht="15.75">
      <c r="A35" s="33" t="s">
        <v>34</v>
      </c>
      <c r="B35" s="23" t="s">
        <v>7</v>
      </c>
      <c r="C35" s="54">
        <v>207.9</v>
      </c>
      <c r="D35" s="54">
        <v>224.1</v>
      </c>
      <c r="E35" s="54">
        <v>213.6</v>
      </c>
      <c r="F35" s="54">
        <v>236.2</v>
      </c>
      <c r="G35" s="39">
        <v>0</v>
      </c>
      <c r="H35" s="39">
        <v>0</v>
      </c>
    </row>
    <row r="36" spans="1:8" ht="31.5">
      <c r="A36" s="29" t="s">
        <v>35</v>
      </c>
      <c r="B36" s="23" t="s">
        <v>7</v>
      </c>
      <c r="C36" s="54">
        <v>39.3</v>
      </c>
      <c r="D36" s="54">
        <v>94</v>
      </c>
      <c r="E36" s="54">
        <v>135</v>
      </c>
      <c r="F36" s="54">
        <v>135</v>
      </c>
      <c r="G36" s="54">
        <v>135</v>
      </c>
      <c r="H36" s="54">
        <v>135</v>
      </c>
    </row>
    <row r="37" spans="1:8" ht="15.75">
      <c r="A37" s="29" t="s">
        <v>36</v>
      </c>
      <c r="B37" s="23" t="s">
        <v>7</v>
      </c>
      <c r="C37" s="54">
        <v>11849.1</v>
      </c>
      <c r="D37" s="54">
        <v>9900.3</v>
      </c>
      <c r="E37" s="54">
        <v>8383.6</v>
      </c>
      <c r="F37" s="54">
        <v>4191.7</v>
      </c>
      <c r="G37" s="54">
        <v>4190.7</v>
      </c>
      <c r="H37" s="54">
        <v>4117.7</v>
      </c>
    </row>
    <row r="38" spans="1:8" ht="21" customHeight="1">
      <c r="A38" s="29" t="s">
        <v>37</v>
      </c>
      <c r="B38" s="23" t="s">
        <v>7</v>
      </c>
      <c r="C38" s="54">
        <v>10030</v>
      </c>
      <c r="D38" s="54">
        <v>7667.1</v>
      </c>
      <c r="E38" s="54">
        <v>10603.6</v>
      </c>
      <c r="F38" s="54">
        <v>7848.5</v>
      </c>
      <c r="G38" s="54">
        <v>7317.3</v>
      </c>
      <c r="H38" s="54">
        <v>7438.6</v>
      </c>
    </row>
    <row r="39" spans="1:8" ht="15.75">
      <c r="A39" s="29" t="s">
        <v>38</v>
      </c>
      <c r="B39" s="23" t="s">
        <v>7</v>
      </c>
      <c r="C39" s="38">
        <v>0</v>
      </c>
      <c r="D39" s="55">
        <v>0</v>
      </c>
      <c r="E39" s="56">
        <v>0</v>
      </c>
      <c r="F39" s="56">
        <v>0</v>
      </c>
      <c r="G39" s="56">
        <v>0</v>
      </c>
      <c r="H39" s="56">
        <v>0</v>
      </c>
    </row>
    <row r="40" spans="1:8" ht="63">
      <c r="A40" s="29" t="s">
        <v>39</v>
      </c>
      <c r="B40" s="23" t="s">
        <v>7</v>
      </c>
      <c r="C40" s="37">
        <f aca="true" t="shared" si="3" ref="C40:H40">C42+C43+C44+C45+C46+C47</f>
        <v>4805.3</v>
      </c>
      <c r="D40" s="37">
        <f t="shared" si="3"/>
        <v>5567.8</v>
      </c>
      <c r="E40" s="42">
        <f>E42+E43+E44+E45+E46+E47</f>
        <v>5730.1</v>
      </c>
      <c r="F40" s="42">
        <f t="shared" si="3"/>
        <v>5736.7</v>
      </c>
      <c r="G40" s="42">
        <f t="shared" si="3"/>
        <v>5950.1</v>
      </c>
      <c r="H40" s="42">
        <f t="shared" si="3"/>
        <v>6204.5</v>
      </c>
    </row>
    <row r="41" spans="1:8" ht="15.75">
      <c r="A41" s="29" t="s">
        <v>40</v>
      </c>
      <c r="B41" s="23"/>
      <c r="C41" s="23"/>
      <c r="D41" s="30"/>
      <c r="E41" s="30"/>
      <c r="F41" s="30"/>
      <c r="G41" s="30"/>
      <c r="H41" s="30"/>
    </row>
    <row r="42" spans="1:8" ht="15.75">
      <c r="A42" s="25" t="s">
        <v>41</v>
      </c>
      <c r="B42" s="23" t="s">
        <v>7</v>
      </c>
      <c r="C42" s="57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</row>
    <row r="43" spans="1:8" ht="15.75">
      <c r="A43" s="25" t="s">
        <v>42</v>
      </c>
      <c r="B43" s="23" t="s">
        <v>7</v>
      </c>
      <c r="C43" s="9">
        <v>4536.6</v>
      </c>
      <c r="D43" s="41">
        <v>5237.8</v>
      </c>
      <c r="E43" s="41">
        <v>5430.1</v>
      </c>
      <c r="F43" s="41">
        <v>5436.7</v>
      </c>
      <c r="G43" s="41">
        <v>5650.1</v>
      </c>
      <c r="H43" s="41">
        <v>5904.5</v>
      </c>
    </row>
    <row r="44" spans="1:8" ht="15.75">
      <c r="A44" s="25" t="s">
        <v>43</v>
      </c>
      <c r="B44" s="23" t="s">
        <v>7</v>
      </c>
      <c r="C44" s="9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</row>
    <row r="45" spans="1:8" ht="15.75">
      <c r="A45" s="25" t="s">
        <v>44</v>
      </c>
      <c r="B45" s="23" t="s">
        <v>7</v>
      </c>
      <c r="C45" s="9">
        <v>0</v>
      </c>
      <c r="D45" s="41">
        <v>30</v>
      </c>
      <c r="E45" s="30">
        <v>0</v>
      </c>
      <c r="F45" s="30">
        <v>0</v>
      </c>
      <c r="G45" s="30">
        <v>0</v>
      </c>
      <c r="H45" s="30">
        <v>0</v>
      </c>
    </row>
    <row r="46" spans="1:8" ht="15.75">
      <c r="A46" s="25" t="s">
        <v>45</v>
      </c>
      <c r="B46" s="23" t="s">
        <v>7</v>
      </c>
      <c r="C46" s="57">
        <v>268.7</v>
      </c>
      <c r="D46" s="41">
        <v>300</v>
      </c>
      <c r="E46" s="41">
        <v>300</v>
      </c>
      <c r="F46" s="41">
        <v>300</v>
      </c>
      <c r="G46" s="41">
        <v>300</v>
      </c>
      <c r="H46" s="41">
        <v>300</v>
      </c>
    </row>
    <row r="47" spans="1:8" ht="15.75">
      <c r="A47" s="25" t="s">
        <v>46</v>
      </c>
      <c r="B47" s="23" t="s">
        <v>7</v>
      </c>
      <c r="C47" s="9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</row>
    <row r="48" spans="1:8" ht="31.5">
      <c r="A48" s="53" t="s">
        <v>58</v>
      </c>
      <c r="B48" s="23" t="s">
        <v>7</v>
      </c>
      <c r="C48" s="9">
        <v>858.2</v>
      </c>
      <c r="D48" s="41">
        <v>851.6</v>
      </c>
      <c r="E48" s="41">
        <v>2272.6</v>
      </c>
      <c r="F48" s="41">
        <v>4206.4</v>
      </c>
      <c r="G48" s="41">
        <v>1853.8</v>
      </c>
      <c r="H48" s="41">
        <v>2915</v>
      </c>
    </row>
    <row r="49" spans="1:8" ht="15.75">
      <c r="A49" s="29" t="s">
        <v>59</v>
      </c>
      <c r="B49" s="23" t="s">
        <v>7</v>
      </c>
      <c r="C49" s="9">
        <v>0</v>
      </c>
      <c r="D49" s="30">
        <v>0</v>
      </c>
      <c r="E49" s="30">
        <v>0</v>
      </c>
      <c r="F49" s="30">
        <v>0</v>
      </c>
      <c r="G49" s="41">
        <v>569.6</v>
      </c>
      <c r="H49" s="41">
        <v>1174.2</v>
      </c>
    </row>
    <row r="50" spans="1:8" ht="15.75">
      <c r="A50" s="22" t="s">
        <v>47</v>
      </c>
      <c r="B50" s="23" t="s">
        <v>7</v>
      </c>
      <c r="C50" s="37">
        <f aca="true" t="shared" si="4" ref="C50:H50">C34+C35+C36+C37+C38+C39+C40+C48+C49</f>
        <v>31602.7</v>
      </c>
      <c r="D50" s="37">
        <f t="shared" si="4"/>
        <v>28270.999999999996</v>
      </c>
      <c r="E50" s="37">
        <f t="shared" si="4"/>
        <v>31688.1</v>
      </c>
      <c r="F50" s="37">
        <f t="shared" si="4"/>
        <v>26485.9</v>
      </c>
      <c r="G50" s="58">
        <f t="shared" si="4"/>
        <v>24148.899999999998</v>
      </c>
      <c r="H50" s="58">
        <f t="shared" si="4"/>
        <v>26118.399999999998</v>
      </c>
    </row>
    <row r="51" spans="1:8" ht="31.5">
      <c r="A51" s="29" t="s">
        <v>48</v>
      </c>
      <c r="B51" s="23" t="s">
        <v>7</v>
      </c>
      <c r="C51" s="42">
        <f aca="true" t="shared" si="5" ref="C51:H51">C32-C50</f>
        <v>101.90000000000146</v>
      </c>
      <c r="D51" s="42">
        <f t="shared" si="5"/>
        <v>536.5000000000036</v>
      </c>
      <c r="E51" s="42">
        <f t="shared" si="5"/>
        <v>-1234.199999999997</v>
      </c>
      <c r="F51" s="42">
        <f t="shared" si="5"/>
        <v>0</v>
      </c>
      <c r="G51" s="42">
        <f t="shared" si="5"/>
        <v>0</v>
      </c>
      <c r="H51" s="42">
        <f t="shared" si="5"/>
        <v>0</v>
      </c>
    </row>
    <row r="53" spans="1:8" ht="14.25" customHeight="1">
      <c r="A53" s="61"/>
      <c r="B53" s="61"/>
      <c r="C53" s="61"/>
      <c r="D53" s="61"/>
      <c r="E53" s="61"/>
      <c r="F53" s="61"/>
      <c r="G53" s="61"/>
      <c r="H53" s="61"/>
    </row>
    <row r="55" spans="1:5" ht="15.75">
      <c r="A55" s="14"/>
      <c r="B55" s="15"/>
      <c r="C55" s="15"/>
      <c r="D55" s="15"/>
      <c r="E55" s="16"/>
    </row>
    <row r="56" spans="1:5" ht="15.75">
      <c r="A56" s="14"/>
      <c r="B56" s="15"/>
      <c r="C56" s="15"/>
      <c r="D56" s="15"/>
      <c r="E56" s="16"/>
    </row>
    <row r="57" spans="1:9" ht="15.75">
      <c r="A57" s="64"/>
      <c r="B57" s="64"/>
      <c r="C57" s="64"/>
      <c r="D57" s="64"/>
      <c r="E57" s="64"/>
      <c r="F57" s="71"/>
      <c r="G57" s="71"/>
      <c r="H57" s="62"/>
      <c r="I57" s="62"/>
    </row>
    <row r="58" spans="1:2" ht="15.75">
      <c r="A58" s="14"/>
      <c r="B58" s="14"/>
    </row>
    <row r="59" spans="1:2" ht="15.75">
      <c r="A59" s="14"/>
      <c r="B59" s="14"/>
    </row>
    <row r="60" spans="1:5" ht="15.75">
      <c r="A60" s="14"/>
      <c r="B60" s="72"/>
      <c r="C60" s="72"/>
      <c r="D60" s="72"/>
      <c r="E60" s="72"/>
    </row>
    <row r="61" spans="1:2" ht="15.75">
      <c r="A61" s="14"/>
      <c r="B61" s="14"/>
    </row>
    <row r="62" spans="1:2" ht="15.75">
      <c r="A62" s="14"/>
      <c r="B62" s="14"/>
    </row>
  </sheetData>
  <sheetProtection/>
  <mergeCells count="11">
    <mergeCell ref="A1:H1"/>
    <mergeCell ref="D2:H2"/>
    <mergeCell ref="A5:A6"/>
    <mergeCell ref="B5:B6"/>
    <mergeCell ref="A3:H3"/>
    <mergeCell ref="F5:H5"/>
    <mergeCell ref="A53:H53"/>
    <mergeCell ref="A57:E57"/>
    <mergeCell ref="F57:G57"/>
    <mergeCell ref="H57:I57"/>
    <mergeCell ref="B60:E60"/>
  </mergeCells>
  <printOptions/>
  <pageMargins left="0.1701388888888889" right="0.1701388888888889" top="0.37986111111111115" bottom="0.44027777777777777" header="0.5118055555555556" footer="0.511805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POZDNYAKOVA</dc:creator>
  <cp:keywords/>
  <dc:description/>
  <cp:lastModifiedBy>User</cp:lastModifiedBy>
  <cp:lastPrinted>2016-11-13T14:07:20Z</cp:lastPrinted>
  <dcterms:created xsi:type="dcterms:W3CDTF">2008-05-23T04:53:06Z</dcterms:created>
  <dcterms:modified xsi:type="dcterms:W3CDTF">2020-11-09T17:30:14Z</dcterms:modified>
  <cp:category/>
  <cp:version/>
  <cp:contentType/>
  <cp:contentStatus/>
  <cp:revision>1</cp:revision>
</cp:coreProperties>
</file>